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5"/>
  <workbookPr/>
  <mc:AlternateContent xmlns:mc="http://schemas.openxmlformats.org/markup-compatibility/2006">
    <mc:Choice Requires="x15">
      <x15ac:absPath xmlns:x15ac="http://schemas.microsoft.com/office/spreadsheetml/2010/11/ac" url="D:\O\tonery\021\1 výzva\"/>
    </mc:Choice>
  </mc:AlternateContent>
  <xr:revisionPtr revIDLastSave="0" documentId="13_ncr:1_{4FCFA897-52CB-466D-BAC8-D5AA23380F98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definedNames>
    <definedName name="_xlnm.Print_Area" localSheetId="0">Tonery!$B$2:$T$10</definedName>
  </definedNames>
  <calcPr calcId="191029"/>
</workbook>
</file>

<file path=xl/calcChain.xml><?xml version="1.0" encoding="utf-8"?>
<calcChain xmlns="http://schemas.openxmlformats.org/spreadsheetml/2006/main">
  <c r="H7" i="1" l="1"/>
  <c r="O7" i="1" l="1"/>
  <c r="P10" i="1" s="1"/>
  <c r="S7" i="1" l="1"/>
  <c r="R7" i="1"/>
  <c r="Q10" i="1" s="1"/>
</calcChain>
</file>

<file path=xl/sharedStrings.xml><?xml version="1.0" encoding="utf-8"?>
<sst xmlns="http://schemas.openxmlformats.org/spreadsheetml/2006/main" count="37" uniqueCount="36">
  <si>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</si>
  <si>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</si>
  <si>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</si>
  <si>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</si>
  <si>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</si>
  <si>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</si>
  <si>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</si>
  <si>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</si>
  <si>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</si>
  <si>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</si>
  <si>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</si>
  <si>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</si>
  <si>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</si>
  <si>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</si>
  <si>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</si>
  <si>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</si>
  <si>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</si>
  <si>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</si>
  <si>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</si>
  <si>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</si>
  <si>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</si>
  <si>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</si>
  <si>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</si>
  <si>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</si>
  <si>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</si>
  <si>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</si>
  <si>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</si>
  <si>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ks</t>
  </si>
  <si>
    <t>NE</t>
  </si>
  <si>
    <t>Samostatná faktura</t>
  </si>
  <si>
    <t>Příloha č. 2 Kupní smlouvy - technická specifikace
Tonery (II.) 021 - 2022 (originální)</t>
  </si>
  <si>
    <t>Pokud financováno z projektových prostředků, pak ŘEŠITEL uvede: NÁZEV A ČÍSLO DOTAČNÍHO PROJEKTU</t>
  </si>
  <si>
    <t>Mgr. Michaela Vaňková, 
Tel.: 37763 1356,
E-mail: vankovam@rek.zcu.cz</t>
  </si>
  <si>
    <t>Sedláčkova 19,  
301 00 Plzeň,
Kulturka ZČU</t>
  </si>
  <si>
    <r>
      <t>Toner do tiskárny OKI MC362 -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</si>
  <si>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t>Originální toner. Výtěžnost 3 500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</si>
</sst>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78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 indent="1"/>
    </xf>
    <xf numFmtId="0" fontId="14" fillId="5" borderId="4" xfId="0" applyFont="1" applyFill="1" applyBorder="1" applyAlignment="1" applyProtection="1">
      <alignment horizontal="left" vertical="center" wrapText="1" indent="1"/>
      <protection locked="0"/>
    </xf>
    <xf numFmtId="164" fontId="14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numFmt numFmtId="30" formatCode="@"/>
      <fill>
        <patternFill patternType="solid">
          <fgColor rgb="FFFF9F9F"/>
          <bgColor rgb="FFFF9F9F"/>
        </patternFill>
      </fill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57"/>
  <sheetViews>
    <sheetView tabSelected="1" topLeftCell="G1" zoomScale="78" zoomScaleNormal="78" workbookViewId="0">
      <selection activeCell="L21" sqref="L21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5.28515625" style="1" customWidth="1"/>
    <col min="4" max="4" width="11.7109375" style="2" customWidth="1"/>
    <col min="5" max="5" width="11.28515625" style="3" customWidth="1"/>
    <col min="6" max="6" width="61.85546875" style="1" customWidth="1"/>
    <col min="7" max="7" width="27.85546875" style="1" customWidth="1"/>
    <col min="8" max="8" width="20.140625" style="1" customWidth="1"/>
    <col min="9" max="9" width="24.85546875" style="1" customWidth="1"/>
    <col min="10" max="10" width="16.85546875" style="1" customWidth="1"/>
    <col min="11" max="11" width="0.140625" style="5" customWidth="1"/>
    <col min="12" max="12" width="36" style="5" customWidth="1"/>
    <col min="13" max="13" width="31.140625" style="5" customWidth="1"/>
    <col min="14" max="14" width="25.7109375" style="1" customWidth="1"/>
    <col min="15" max="15" width="0.42578125" style="1" customWidth="1"/>
    <col min="16" max="16" width="21.5703125" style="5" customWidth="1"/>
    <col min="17" max="17" width="23.710937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9.140625" style="4" customWidth="1"/>
    <col min="22" max="16384" width="9.140625" style="5"/>
  </cols>
  <sheetData>
    <row r="1" spans="2:21" ht="43.15" customHeight="1" x14ac:dyDescent="0.25">
      <c r="B1" s="71" t="s">
        <v>30</v>
      </c>
      <c r="C1" s="72"/>
      <c r="D1" s="34"/>
      <c r="E1" s="35"/>
    </row>
    <row r="2" spans="2:21" ht="18.75" customHeight="1" x14ac:dyDescent="0.25">
      <c r="B2" s="10"/>
      <c r="C2" s="5"/>
      <c r="D2" s="10"/>
      <c r="E2" s="11"/>
      <c r="F2" s="6"/>
      <c r="G2" s="44"/>
      <c r="H2" s="44"/>
      <c r="I2" s="44"/>
      <c r="J2" s="42"/>
      <c r="K2" s="43"/>
      <c r="L2" s="43"/>
      <c r="N2" s="6"/>
      <c r="O2" s="6"/>
      <c r="P2" s="7"/>
      <c r="Q2" s="7"/>
      <c r="S2" s="7"/>
      <c r="T2" s="8"/>
      <c r="U2" s="9"/>
    </row>
    <row r="3" spans="2:21" ht="18" customHeight="1" x14ac:dyDescent="0.25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45"/>
      <c r="M3" s="7"/>
      <c r="N3" s="36"/>
      <c r="O3" s="4"/>
      <c r="P3" s="36"/>
      <c r="Q3" s="36"/>
      <c r="R3" s="36"/>
      <c r="S3" s="36"/>
    </row>
    <row r="4" spans="2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1" ht="34.5" customHeight="1" thickBot="1" x14ac:dyDescent="0.3">
      <c r="B5" s="18"/>
      <c r="C5" s="19"/>
      <c r="D5" s="20"/>
      <c r="E5" s="20"/>
      <c r="F5" s="6"/>
      <c r="G5" s="21" t="s">
        <v>2</v>
      </c>
      <c r="H5" s="39"/>
      <c r="I5" s="6"/>
      <c r="J5" s="6"/>
      <c r="N5" s="22"/>
      <c r="O5" s="22"/>
      <c r="Q5" s="21" t="s">
        <v>2</v>
      </c>
      <c r="U5" s="12"/>
    </row>
    <row r="6" spans="2:21" ht="102.75" customHeight="1" thickTop="1" thickBot="1" x14ac:dyDescent="0.3">
      <c r="B6" s="23" t="s">
        <v>3</v>
      </c>
      <c r="C6" s="38" t="s">
        <v>16</v>
      </c>
      <c r="D6" s="24" t="s">
        <v>4</v>
      </c>
      <c r="E6" s="38" t="s">
        <v>17</v>
      </c>
      <c r="F6" s="38" t="s">
        <v>18</v>
      </c>
      <c r="G6" s="25" t="s">
        <v>5</v>
      </c>
      <c r="H6" s="38" t="s">
        <v>13</v>
      </c>
      <c r="I6" s="38" t="s">
        <v>19</v>
      </c>
      <c r="J6" s="38" t="s">
        <v>20</v>
      </c>
      <c r="K6" s="24" t="s">
        <v>31</v>
      </c>
      <c r="L6" s="46" t="s">
        <v>21</v>
      </c>
      <c r="M6" s="38" t="s">
        <v>24</v>
      </c>
      <c r="N6" s="38" t="s">
        <v>22</v>
      </c>
      <c r="O6" s="38" t="s">
        <v>23</v>
      </c>
      <c r="P6" s="24" t="s">
        <v>6</v>
      </c>
      <c r="Q6" s="26" t="s">
        <v>7</v>
      </c>
      <c r="R6" s="49" t="s">
        <v>8</v>
      </c>
      <c r="S6" s="49" t="s">
        <v>9</v>
      </c>
      <c r="T6" s="38" t="s">
        <v>25</v>
      </c>
      <c r="U6" s="38" t="s">
        <v>26</v>
      </c>
    </row>
    <row r="7" spans="2:21" ht="111.75" customHeight="1" thickTop="1" thickBot="1" x14ac:dyDescent="0.3">
      <c r="B7" s="50">
        <v>1</v>
      </c>
      <c r="C7" s="63" t="s">
        <v>34</v>
      </c>
      <c r="D7" s="51">
        <v>2</v>
      </c>
      <c r="E7" s="52" t="s">
        <v>27</v>
      </c>
      <c r="F7" s="63" t="s">
        <v>35</v>
      </c>
      <c r="G7" s="64"/>
      <c r="H7" s="53" t="str">
        <f t="shared" ref="H7" si="0">IF(P7&gt;1999,"ANO","NE")</f>
        <v>NE</v>
      </c>
      <c r="I7" s="54" t="s">
        <v>29</v>
      </c>
      <c r="J7" s="55" t="s">
        <v>28</v>
      </c>
      <c r="K7" s="56"/>
      <c r="L7" s="62" t="s">
        <v>32</v>
      </c>
      <c r="M7" s="62" t="s">
        <v>33</v>
      </c>
      <c r="N7" s="57">
        <v>21</v>
      </c>
      <c r="O7" s="58">
        <f>D7*P7</f>
        <v>3000</v>
      </c>
      <c r="P7" s="59">
        <v>1500</v>
      </c>
      <c r="Q7" s="65"/>
      <c r="R7" s="60">
        <f>D7*Q7</f>
        <v>0</v>
      </c>
      <c r="S7" s="61" t="str">
        <f t="shared" ref="S7" si="1">IF(ISNUMBER(Q7), IF(Q7&gt;P7,"NEVYHOVUJE","VYHOVUJE")," ")</f>
        <v xml:space="preserve"> </v>
      </c>
      <c r="T7" s="52"/>
      <c r="U7" s="52" t="s">
        <v>10</v>
      </c>
    </row>
    <row r="8" spans="2:21" ht="16.5" thickTop="1" thickBot="1" x14ac:dyDescent="0.3">
      <c r="C8" s="5"/>
      <c r="D8" s="5"/>
      <c r="E8" s="5"/>
      <c r="F8" s="5"/>
      <c r="G8" s="5"/>
      <c r="H8" s="5"/>
      <c r="I8" s="5"/>
      <c r="J8" s="5"/>
      <c r="N8" s="5"/>
      <c r="O8" s="5"/>
      <c r="R8" s="47"/>
    </row>
    <row r="9" spans="2:21" ht="60.75" customHeight="1" thickTop="1" thickBot="1" x14ac:dyDescent="0.3">
      <c r="B9" s="73" t="s">
        <v>14</v>
      </c>
      <c r="C9" s="74"/>
      <c r="D9" s="74"/>
      <c r="E9" s="74"/>
      <c r="F9" s="74"/>
      <c r="G9" s="74"/>
      <c r="H9" s="48"/>
      <c r="I9" s="27"/>
      <c r="J9" s="27"/>
      <c r="K9" s="27"/>
      <c r="L9" s="12"/>
      <c r="M9" s="12"/>
      <c r="N9" s="28"/>
      <c r="O9" s="28"/>
      <c r="P9" s="29" t="s">
        <v>11</v>
      </c>
      <c r="Q9" s="75" t="s">
        <v>12</v>
      </c>
      <c r="R9" s="76"/>
      <c r="S9" s="77"/>
      <c r="T9" s="22"/>
      <c r="U9" s="30"/>
    </row>
    <row r="10" spans="2:21" ht="33.75" customHeight="1" thickTop="1" thickBot="1" x14ac:dyDescent="0.3">
      <c r="B10" s="66" t="s">
        <v>15</v>
      </c>
      <c r="C10" s="67"/>
      <c r="D10" s="67"/>
      <c r="E10" s="67"/>
      <c r="F10" s="67"/>
      <c r="G10" s="67"/>
      <c r="H10" s="37"/>
      <c r="I10" s="31"/>
      <c r="L10" s="10"/>
      <c r="M10" s="10"/>
      <c r="N10" s="32"/>
      <c r="O10" s="32"/>
      <c r="P10" s="33">
        <f>SUM(O7:O7)</f>
        <v>3000</v>
      </c>
      <c r="Q10" s="68">
        <f>SUM(R7:R7)</f>
        <v>0</v>
      </c>
      <c r="R10" s="69"/>
      <c r="S10" s="70"/>
    </row>
    <row r="11" spans="2:21" ht="14.25" customHeight="1" thickTop="1" x14ac:dyDescent="0.25"/>
    <row r="12" spans="2:21" ht="14.25" customHeight="1" x14ac:dyDescent="0.25">
      <c r="B12" s="40"/>
    </row>
    <row r="13" spans="2:21" ht="14.25" customHeight="1" x14ac:dyDescent="0.25">
      <c r="B13" s="41"/>
      <c r="C13" s="40"/>
    </row>
    <row r="14" spans="2:21" ht="14.25" customHeight="1" x14ac:dyDescent="0.25"/>
    <row r="15" spans="2:21" ht="14.25" customHeight="1" x14ac:dyDescent="0.25"/>
    <row r="16" spans="2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sheet="1" objects="1" scenarios="1"/>
  <mergeCells count="5">
    <mergeCell ref="B10:G10"/>
    <mergeCell ref="Q10:S10"/>
    <mergeCell ref="B1:C1"/>
    <mergeCell ref="B9:G9"/>
    <mergeCell ref="Q9:S9"/>
  </mergeCells>
  <conditionalFormatting sqref="B7">
    <cfRule type="containsBlanks" dxfId="11" priority="61">
      <formula>LEN(TRIM(B7))=0</formula>
    </cfRule>
  </conditionalFormatting>
  <conditionalFormatting sqref="B7">
    <cfRule type="cellIs" dxfId="10" priority="56" operator="greaterThanOrEqual">
      <formula>1</formula>
    </cfRule>
  </conditionalFormatting>
  <conditionalFormatting sqref="S7">
    <cfRule type="cellIs" dxfId="9" priority="53" operator="equal">
      <formula>"VYHOVUJE"</formula>
    </cfRule>
  </conditionalFormatting>
  <conditionalFormatting sqref="S7">
    <cfRule type="cellIs" dxfId="8" priority="52" operator="equal">
      <formula>"NEVYHOVUJE"</formula>
    </cfRule>
  </conditionalFormatting>
  <conditionalFormatting sqref="G7 Q7">
    <cfRule type="containsBlanks" dxfId="7" priority="33">
      <formula>LEN(TRIM(G7))=0</formula>
    </cfRule>
  </conditionalFormatting>
  <conditionalFormatting sqref="G7 Q7">
    <cfRule type="notContainsBlanks" dxfId="6" priority="31">
      <formula>LEN(TRIM(G7))&gt;0</formula>
    </cfRule>
  </conditionalFormatting>
  <conditionalFormatting sqref="G7 Q7">
    <cfRule type="notContainsBlanks" dxfId="5" priority="30">
      <formula>LEN(TRIM(G7))&gt;0</formula>
    </cfRule>
  </conditionalFormatting>
  <conditionalFormatting sqref="G7">
    <cfRule type="notContainsBlanks" dxfId="4" priority="29">
      <formula>LEN(TRIM(G7))&gt;0</formula>
    </cfRule>
  </conditionalFormatting>
  <conditionalFormatting sqref="H7">
    <cfRule type="containsBlanks" dxfId="3" priority="7">
      <formula>LEN(TRIM(H7))=0</formula>
    </cfRule>
  </conditionalFormatting>
  <conditionalFormatting sqref="H7">
    <cfRule type="notContainsBlanks" dxfId="2" priority="8">
      <formula>LEN(TRIM(H7))&gt;0</formula>
    </cfRule>
  </conditionalFormatting>
  <conditionalFormatting sqref="H7">
    <cfRule type="containsText" dxfId="1" priority="6" operator="containsText" text="ANO">
      <formula>NOT(ISERROR(SEARCH("ANO",H7)))</formula>
    </cfRule>
  </conditionalFormatting>
  <conditionalFormatting sqref="D7">
    <cfRule type="containsBlanks" dxfId="0" priority="3">
      <formula>LEN(TRIM(D7))=0</formula>
    </cfRule>
  </conditionalFormatting>
  <dataValidations count="3">
    <dataValidation type="list" showInputMessage="1" showErrorMessage="1" sqref="J7 H7" xr:uid="{00000000-0002-0000-0000-000001000000}">
      <formula1>"ANO,NE"</formula1>
    </dataValidation>
    <dataValidation type="list" showInputMessage="1" showErrorMessage="1" sqref="E7" xr:uid="{159DAAFD-6896-4978-AA3F-71BA9184D97F}">
      <formula1>"ks,bal,sada,"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0.11811023622047245" right="0.15748031496062992" top="0.27" bottom="0.26" header="0.31496062992125984" footer="0.31496062992125984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2022-04-08T12:06:26Z</cp:lastPrinted>
  <dcterms:created xsi:type="dcterms:W3CDTF">2014-03-05T12:43:32Z</dcterms:created>
  <dcterms:modified xsi:type="dcterms:W3CDTF">2022-05-09T11:18:57Z</dcterms:modified>
</cp:coreProperties>
</file>